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480" windowHeight="11640" activeTab="0"/>
  </bookViews>
  <sheets>
    <sheet name="WKL Männer 2006" sheetId="1" r:id="rId1"/>
  </sheets>
  <definedNames>
    <definedName name="_xlnm.Print_Area" localSheetId="0">'WKL Männer 2006'!$A$1:$X$27</definedName>
  </definedNames>
  <calcPr fullCalcOnLoad="1"/>
</workbook>
</file>

<file path=xl/sharedStrings.xml><?xml version="1.0" encoding="utf-8"?>
<sst xmlns="http://schemas.openxmlformats.org/spreadsheetml/2006/main" count="109" uniqueCount="62">
  <si>
    <t>Wettkampfliste</t>
  </si>
  <si>
    <t>Verein:</t>
  </si>
  <si>
    <t>Datum:</t>
  </si>
  <si>
    <t>Ort:</t>
  </si>
  <si>
    <t>Wertungen</t>
  </si>
  <si>
    <t xml:space="preserve">Koka </t>
  </si>
  <si>
    <t>Yuko</t>
  </si>
  <si>
    <t xml:space="preserve">W </t>
  </si>
  <si>
    <t>I</t>
  </si>
  <si>
    <t>Shido</t>
  </si>
  <si>
    <t xml:space="preserve">Chui </t>
  </si>
  <si>
    <t>K</t>
  </si>
  <si>
    <t>Sieg</t>
  </si>
  <si>
    <t>2. Durchgang</t>
  </si>
  <si>
    <t>Ergebnis:</t>
  </si>
  <si>
    <t>Wettkampfleitung</t>
  </si>
  <si>
    <t>Listenführer</t>
  </si>
  <si>
    <t>Hauptkampfrichter</t>
  </si>
  <si>
    <t>Sieger</t>
  </si>
  <si>
    <t>Bundesliga Männer 2006</t>
  </si>
  <si>
    <t>Name, Vorname</t>
  </si>
  <si>
    <t>GK</t>
  </si>
  <si>
    <t>Zwischenstand</t>
  </si>
  <si>
    <t>verbl. Zeit</t>
  </si>
  <si>
    <t>Lfd. Nr.</t>
  </si>
  <si>
    <t>Kampfz.</t>
  </si>
  <si>
    <t>Gewichtsklassen in ausgeloster Reihenfolge eintragen. In Spalte "Sieg" 1 oder 0 eintragen; Restzeit in m:ss eintragen. Gelbe Felder sind gesperrt.</t>
  </si>
  <si>
    <t>Wertungs- punkte</t>
  </si>
  <si>
    <t>WKLm 06.6</t>
  </si>
  <si>
    <t>Frankfurt (Oder)</t>
  </si>
  <si>
    <t>JC 90 Frankfurt (Oder)</t>
  </si>
  <si>
    <t>100</t>
  </si>
  <si>
    <t>81</t>
  </si>
  <si>
    <t>60</t>
  </si>
  <si>
    <t>+100</t>
  </si>
  <si>
    <t>90</t>
  </si>
  <si>
    <t>73</t>
  </si>
  <si>
    <t>66</t>
  </si>
  <si>
    <t>Bähr, Sebastian</t>
  </si>
  <si>
    <t>Krawcyk, Robert</t>
  </si>
  <si>
    <t>Novikov, Sergej</t>
  </si>
  <si>
    <t>Englmaier, Tobias</t>
  </si>
  <si>
    <t>Jamet, Marcel</t>
  </si>
  <si>
    <t>Müller, Nico</t>
  </si>
  <si>
    <t>Helm, Normen</t>
  </si>
  <si>
    <t>zum Hinsgt, Stephan</t>
  </si>
  <si>
    <t>Loeffl, Thomas</t>
  </si>
  <si>
    <t>Padar, Martin</t>
  </si>
  <si>
    <t>Pinske, Michael</t>
  </si>
  <si>
    <t>Lackner, Florian</t>
  </si>
  <si>
    <t>Khomizuri, Mindia</t>
  </si>
  <si>
    <t>Lehmann, Dirk</t>
  </si>
  <si>
    <t>TSV München Großhadern</t>
  </si>
  <si>
    <t>II</t>
  </si>
  <si>
    <t>Huhnke, Karsten</t>
  </si>
  <si>
    <t>Markow, Adrian</t>
  </si>
  <si>
    <t>Rex, Michael</t>
  </si>
  <si>
    <t>Rutz, Clemens</t>
  </si>
  <si>
    <t>Kanning, Nico</t>
  </si>
  <si>
    <t>Dempf, Gerhard</t>
  </si>
  <si>
    <t>Boezio, Raphael</t>
  </si>
  <si>
    <t>JC 90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</si>
</sst>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d/\ mmmm\ yyyy"/>
    <numFmt numFmtId="173" formatCode="00000"/>
    <numFmt numFmtId="174" formatCode="0.E+00"/>
    <numFmt numFmtId="175" formatCode="h:mm;@"/>
    <numFmt numFmtId="176" formatCode="mm:ss.0;@"/>
    <numFmt numFmtId="177" formatCode="m:ss"/>
    <numFmt numFmtId="178" formatCode="d/m/yyyy"/>
  </numFmts>
  <fonts count="1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i/>
      <sz val="10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49" fontId="0" fillId="0" borderId="3" xfId="0" applyNumberFormat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shrinkToFit="1"/>
    </xf>
    <xf numFmtId="0" fontId="2" fillId="2" borderId="5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5" fontId="0" fillId="2" borderId="1" xfId="0" applyNumberFormat="1" applyFill="1" applyBorder="1" applyAlignment="1">
      <alignment horizontal="center" vertical="center"/>
    </xf>
    <xf numFmtId="175" fontId="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20" fontId="0" fillId="0" borderId="11" xfId="0" applyNumberForma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2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right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4" fillId="0" borderId="2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2" fontId="1" fillId="0" borderId="11" xfId="0" applyNumberFormat="1" applyFont="1" applyBorder="1" applyAlignment="1" applyProtection="1">
      <alignment horizontal="left" vertical="center"/>
      <protection locked="0"/>
    </xf>
    <xf numFmtId="172" fontId="1" fillId="0" borderId="7" xfId="0" applyNumberFormat="1" applyFont="1" applyBorder="1" applyAlignment="1" applyProtection="1">
      <alignment horizontal="left" vertical="center"/>
      <protection locked="0"/>
    </xf>
    <xf numFmtId="172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2" fillId="0" borderId="9" xfId="0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257175</xdr:colOff>
      <xdr:row>0</xdr:row>
      <xdr:rowOff>28575</xdr:rowOff>
    </xdr:from>
    <xdr:to>
      <xdr:col>23</xdr:col>
      <xdr:colOff>314325</xdr:colOff>
      <xdr:row>3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28575"/>
          <a:ext cx="409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showGridLines="0" tabSelected="1" workbookViewId="0" topLeftCell="A4">
      <selection activeCell="V30" sqref="V30"/>
    </sheetView>
  </sheetViews>
  <sheetFormatPr defaultColWidth="11.421875" defaultRowHeight="12.75"/>
  <cols>
    <col min="1" max="1" width="3.8515625" style="0" customWidth="1"/>
    <col min="2" max="2" width="4.421875" style="0" customWidth="1"/>
    <col min="3" max="3" width="21.28125" style="0" customWidth="1"/>
    <col min="4" max="5" width="3.8515625" style="0" customWidth="1"/>
    <col min="6" max="6" width="2.421875" style="0" customWidth="1"/>
    <col min="7" max="7" width="1.8515625" style="0" customWidth="1"/>
    <col min="8" max="8" width="4.140625" style="0" customWidth="1"/>
    <col min="9" max="9" width="3.8515625" style="0" customWidth="1"/>
    <col min="10" max="10" width="1.8515625" style="0" customWidth="1"/>
    <col min="11" max="11" width="4.8515625" style="0" customWidth="1"/>
    <col min="12" max="12" width="7.8515625" style="0" customWidth="1"/>
    <col min="13" max="13" width="21.28125" style="0" customWidth="1"/>
    <col min="14" max="15" width="4.28125" style="0" customWidth="1"/>
    <col min="16" max="16" width="2.421875" style="0" customWidth="1"/>
    <col min="17" max="17" width="1.8515625" style="0" customWidth="1"/>
    <col min="18" max="18" width="4.28125" style="0" customWidth="1"/>
    <col min="19" max="19" width="4.00390625" style="0" customWidth="1"/>
    <col min="20" max="20" width="1.8515625" style="0" customWidth="1"/>
    <col min="21" max="21" width="4.8515625" style="0" customWidth="1"/>
    <col min="22" max="22" width="7.8515625" style="0" customWidth="1"/>
    <col min="23" max="23" width="5.28125" style="0" customWidth="1"/>
    <col min="24" max="24" width="5.8515625" style="5" customWidth="1"/>
  </cols>
  <sheetData>
    <row r="1" spans="1:24" ht="23.25">
      <c r="A1" s="17" t="s">
        <v>19</v>
      </c>
      <c r="B1" s="2"/>
      <c r="C1" s="2"/>
      <c r="D1" s="2"/>
      <c r="E1" s="2"/>
      <c r="F1" s="2"/>
      <c r="G1" s="2"/>
      <c r="H1" s="2"/>
      <c r="I1" s="68" t="s">
        <v>0</v>
      </c>
      <c r="J1" s="68"/>
      <c r="K1" s="68"/>
      <c r="L1" s="68"/>
      <c r="M1" s="68"/>
      <c r="N1" s="2"/>
      <c r="O1" s="2"/>
      <c r="P1" s="3"/>
      <c r="Q1" s="3"/>
      <c r="R1" s="3"/>
      <c r="S1" s="3"/>
      <c r="T1" s="3"/>
      <c r="U1" s="2"/>
      <c r="V1" s="2"/>
      <c r="W1" s="2"/>
      <c r="X1" s="18"/>
    </row>
    <row r="2" spans="1:24" ht="12.75">
      <c r="A2" s="85" t="s">
        <v>28</v>
      </c>
      <c r="B2" s="8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2"/>
      <c r="V2" s="2"/>
      <c r="W2" s="2"/>
      <c r="X2" s="18"/>
    </row>
    <row r="3" spans="1:24" ht="12.75" customHeight="1">
      <c r="A3" s="4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2"/>
      <c r="V3" s="2"/>
      <c r="W3" s="2"/>
      <c r="X3" s="18"/>
    </row>
    <row r="4" spans="1:24" ht="12.75">
      <c r="A4" s="99" t="s">
        <v>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">
      <c r="A5" s="62" t="s">
        <v>2</v>
      </c>
      <c r="B5" s="63"/>
      <c r="C5" s="80">
        <v>38997</v>
      </c>
      <c r="D5" s="81"/>
      <c r="E5" s="81"/>
      <c r="F5" s="81"/>
      <c r="G5" s="81"/>
      <c r="H5" s="81"/>
      <c r="I5" s="81"/>
      <c r="J5" s="81"/>
      <c r="K5" s="81"/>
      <c r="L5" s="82"/>
      <c r="M5" s="23" t="s">
        <v>3</v>
      </c>
      <c r="N5" s="69" t="s">
        <v>29</v>
      </c>
      <c r="O5" s="70"/>
      <c r="P5" s="70"/>
      <c r="Q5" s="70"/>
      <c r="R5" s="70"/>
      <c r="S5" s="70"/>
      <c r="T5" s="70"/>
      <c r="U5" s="70"/>
      <c r="V5" s="70"/>
      <c r="W5" s="70"/>
      <c r="X5" s="71"/>
    </row>
    <row r="6" spans="1:24" ht="15.75" thickBot="1">
      <c r="A6" s="62" t="s">
        <v>1</v>
      </c>
      <c r="B6" s="63"/>
      <c r="C6" s="72" t="s">
        <v>30</v>
      </c>
      <c r="D6" s="83"/>
      <c r="E6" s="83"/>
      <c r="F6" s="83"/>
      <c r="G6" s="83"/>
      <c r="H6" s="83"/>
      <c r="I6" s="83"/>
      <c r="J6" s="83"/>
      <c r="K6" s="83"/>
      <c r="L6" s="84"/>
      <c r="M6" s="24" t="s">
        <v>1</v>
      </c>
      <c r="N6" s="72" t="s">
        <v>52</v>
      </c>
      <c r="O6" s="73"/>
      <c r="P6" s="73"/>
      <c r="Q6" s="73"/>
      <c r="R6" s="73"/>
      <c r="S6" s="73"/>
      <c r="T6" s="73"/>
      <c r="U6" s="73"/>
      <c r="V6" s="73"/>
      <c r="W6" s="73"/>
      <c r="X6" s="74"/>
    </row>
    <row r="7" spans="1:24" ht="12" customHeight="1">
      <c r="A7" s="60" t="s">
        <v>24</v>
      </c>
      <c r="B7" s="75" t="s">
        <v>21</v>
      </c>
      <c r="C7" s="54" t="s">
        <v>20</v>
      </c>
      <c r="D7" s="77" t="s">
        <v>4</v>
      </c>
      <c r="E7" s="78"/>
      <c r="F7" s="78"/>
      <c r="G7" s="78"/>
      <c r="H7" s="78"/>
      <c r="I7" s="78"/>
      <c r="J7" s="79"/>
      <c r="K7" s="56" t="s">
        <v>12</v>
      </c>
      <c r="L7" s="58" t="s">
        <v>27</v>
      </c>
      <c r="M7" s="104" t="s">
        <v>20</v>
      </c>
      <c r="N7" s="101" t="s">
        <v>4</v>
      </c>
      <c r="O7" s="102"/>
      <c r="P7" s="102"/>
      <c r="Q7" s="102"/>
      <c r="R7" s="102"/>
      <c r="S7" s="102"/>
      <c r="T7" s="103"/>
      <c r="U7" s="56" t="s">
        <v>12</v>
      </c>
      <c r="V7" s="58" t="s">
        <v>27</v>
      </c>
      <c r="W7" s="52" t="s">
        <v>23</v>
      </c>
      <c r="X7" s="20" t="s">
        <v>25</v>
      </c>
    </row>
    <row r="8" spans="1:25" ht="12.75">
      <c r="A8" s="61"/>
      <c r="B8" s="76"/>
      <c r="C8" s="55"/>
      <c r="D8" s="14" t="s">
        <v>5</v>
      </c>
      <c r="E8" s="14" t="s">
        <v>6</v>
      </c>
      <c r="F8" s="14" t="s">
        <v>7</v>
      </c>
      <c r="G8" s="49" t="s">
        <v>8</v>
      </c>
      <c r="H8" s="14" t="s">
        <v>9</v>
      </c>
      <c r="I8" s="14" t="s">
        <v>10</v>
      </c>
      <c r="J8" s="16" t="s">
        <v>11</v>
      </c>
      <c r="K8" s="57"/>
      <c r="L8" s="59"/>
      <c r="M8" s="105"/>
      <c r="N8" s="4" t="s">
        <v>5</v>
      </c>
      <c r="O8" s="4" t="s">
        <v>6</v>
      </c>
      <c r="P8" s="4" t="s">
        <v>7</v>
      </c>
      <c r="Q8" s="4" t="s">
        <v>8</v>
      </c>
      <c r="R8" s="4" t="s">
        <v>9</v>
      </c>
      <c r="S8" s="4" t="s">
        <v>10</v>
      </c>
      <c r="T8" s="4" t="s">
        <v>11</v>
      </c>
      <c r="U8" s="57"/>
      <c r="V8" s="59"/>
      <c r="W8" s="53"/>
      <c r="X8" s="19">
        <v>0.20833333333333334</v>
      </c>
      <c r="Y8" s="6"/>
    </row>
    <row r="9" spans="1:25" ht="19.5" customHeight="1">
      <c r="A9" s="22">
        <v>1</v>
      </c>
      <c r="B9" s="12" t="s">
        <v>31</v>
      </c>
      <c r="C9" s="8" t="s">
        <v>42</v>
      </c>
      <c r="D9" s="38"/>
      <c r="E9" s="38"/>
      <c r="F9" s="38" t="s">
        <v>8</v>
      </c>
      <c r="G9" s="28" t="s">
        <v>8</v>
      </c>
      <c r="H9" s="29"/>
      <c r="I9" s="28"/>
      <c r="J9" s="30"/>
      <c r="K9" s="31">
        <v>1</v>
      </c>
      <c r="L9" s="32">
        <v>10</v>
      </c>
      <c r="M9" s="9" t="s">
        <v>45</v>
      </c>
      <c r="N9" s="38"/>
      <c r="O9" s="38"/>
      <c r="P9" s="38"/>
      <c r="Q9" s="28"/>
      <c r="R9" s="29"/>
      <c r="S9" s="28"/>
      <c r="T9" s="30"/>
      <c r="U9" s="31">
        <v>0</v>
      </c>
      <c r="V9" s="32">
        <v>0</v>
      </c>
      <c r="W9" s="40">
        <v>0.16805555555555554</v>
      </c>
      <c r="X9" s="19">
        <f aca="true" t="shared" si="0" ref="X9:X24">$X$8-W9</f>
        <v>0.0402777777777778</v>
      </c>
      <c r="Y9" s="48">
        <f>IF(OR(L9&gt;K9*10,V9&gt;U9*10),"FEHLER","")</f>
      </c>
    </row>
    <row r="10" spans="1:25" ht="19.5" customHeight="1">
      <c r="A10" s="22">
        <v>2</v>
      </c>
      <c r="B10" s="12" t="s">
        <v>32</v>
      </c>
      <c r="C10" s="8" t="s">
        <v>39</v>
      </c>
      <c r="D10" s="28"/>
      <c r="E10" s="28"/>
      <c r="F10" s="28"/>
      <c r="G10" s="28" t="s">
        <v>8</v>
      </c>
      <c r="H10" s="29"/>
      <c r="I10" s="28"/>
      <c r="J10" s="30"/>
      <c r="K10" s="31">
        <v>1</v>
      </c>
      <c r="L10" s="32">
        <v>10</v>
      </c>
      <c r="M10" s="9" t="s">
        <v>46</v>
      </c>
      <c r="N10" s="28"/>
      <c r="O10" s="28"/>
      <c r="P10" s="28"/>
      <c r="Q10" s="28"/>
      <c r="R10" s="29"/>
      <c r="S10" s="28"/>
      <c r="T10" s="30"/>
      <c r="U10" s="31">
        <v>0</v>
      </c>
      <c r="V10" s="32">
        <v>0</v>
      </c>
      <c r="W10" s="40">
        <v>0.07569444444444444</v>
      </c>
      <c r="X10" s="19">
        <f t="shared" si="0"/>
        <v>0.13263888888888892</v>
      </c>
      <c r="Y10" s="48">
        <f aca="true" t="shared" si="1" ref="Y10:Y15">IF(OR(L10&gt;K10*10,V10&gt;U10*10),"FEHLER","")</f>
      </c>
    </row>
    <row r="11" spans="1:25" ht="19.5" customHeight="1">
      <c r="A11" s="22">
        <v>3</v>
      </c>
      <c r="B11" s="12" t="s">
        <v>33</v>
      </c>
      <c r="C11" s="8" t="s">
        <v>40</v>
      </c>
      <c r="D11" s="28"/>
      <c r="E11" s="28"/>
      <c r="F11" s="28"/>
      <c r="G11" s="28" t="s">
        <v>8</v>
      </c>
      <c r="H11" s="29"/>
      <c r="I11" s="28"/>
      <c r="J11" s="30"/>
      <c r="K11" s="31">
        <v>1</v>
      </c>
      <c r="L11" s="32">
        <v>10</v>
      </c>
      <c r="M11" s="9" t="s">
        <v>41</v>
      </c>
      <c r="N11" s="28"/>
      <c r="O11" s="28"/>
      <c r="P11" s="28"/>
      <c r="Q11" s="28"/>
      <c r="R11" s="29"/>
      <c r="S11" s="28"/>
      <c r="T11" s="30"/>
      <c r="U11" s="31">
        <v>0</v>
      </c>
      <c r="V11" s="32">
        <v>0</v>
      </c>
      <c r="W11" s="40">
        <v>0.20833333333333334</v>
      </c>
      <c r="X11" s="19">
        <f t="shared" si="0"/>
        <v>0</v>
      </c>
      <c r="Y11" s="48">
        <f t="shared" si="1"/>
      </c>
    </row>
    <row r="12" spans="1:25" ht="19.5" customHeight="1">
      <c r="A12" s="22">
        <v>4</v>
      </c>
      <c r="B12" s="12" t="s">
        <v>34</v>
      </c>
      <c r="C12" s="8" t="s">
        <v>38</v>
      </c>
      <c r="D12" s="28" t="s">
        <v>8</v>
      </c>
      <c r="E12" s="28"/>
      <c r="F12" s="28"/>
      <c r="G12" s="28" t="s">
        <v>8</v>
      </c>
      <c r="H12" s="29"/>
      <c r="I12" s="28"/>
      <c r="J12" s="30"/>
      <c r="K12" s="31">
        <v>1</v>
      </c>
      <c r="L12" s="32">
        <v>10</v>
      </c>
      <c r="M12" s="9" t="s">
        <v>47</v>
      </c>
      <c r="N12" s="28"/>
      <c r="O12" s="28"/>
      <c r="P12" s="28"/>
      <c r="Q12" s="28"/>
      <c r="R12" s="29" t="s">
        <v>8</v>
      </c>
      <c r="S12" s="28"/>
      <c r="T12" s="30"/>
      <c r="U12" s="31">
        <v>0</v>
      </c>
      <c r="V12" s="32">
        <v>0</v>
      </c>
      <c r="W12" s="40">
        <v>0.14583333333333334</v>
      </c>
      <c r="X12" s="19">
        <f t="shared" si="0"/>
        <v>0.0625</v>
      </c>
      <c r="Y12" s="48">
        <f t="shared" si="1"/>
      </c>
    </row>
    <row r="13" spans="1:25" ht="19.5" customHeight="1">
      <c r="A13" s="22">
        <v>5</v>
      </c>
      <c r="B13" s="12" t="s">
        <v>35</v>
      </c>
      <c r="C13" s="8" t="s">
        <v>51</v>
      </c>
      <c r="D13" s="28"/>
      <c r="E13" s="28"/>
      <c r="F13" s="28"/>
      <c r="G13" s="28"/>
      <c r="H13" s="29"/>
      <c r="I13" s="28"/>
      <c r="J13" s="30"/>
      <c r="K13" s="31">
        <v>0</v>
      </c>
      <c r="L13" s="32">
        <v>0</v>
      </c>
      <c r="M13" s="9" t="s">
        <v>48</v>
      </c>
      <c r="N13" s="28"/>
      <c r="O13" s="28"/>
      <c r="P13" s="28"/>
      <c r="Q13" s="28" t="s">
        <v>8</v>
      </c>
      <c r="R13" s="29"/>
      <c r="S13" s="28"/>
      <c r="T13" s="30"/>
      <c r="U13" s="31">
        <v>1</v>
      </c>
      <c r="V13" s="32">
        <v>10</v>
      </c>
      <c r="W13" s="40">
        <v>0.03819444444444444</v>
      </c>
      <c r="X13" s="19">
        <f t="shared" si="0"/>
        <v>0.1701388888888889</v>
      </c>
      <c r="Y13" s="48">
        <f t="shared" si="1"/>
      </c>
    </row>
    <row r="14" spans="1:25" ht="19.5" customHeight="1">
      <c r="A14" s="22">
        <v>6</v>
      </c>
      <c r="B14" s="12" t="s">
        <v>36</v>
      </c>
      <c r="C14" s="8" t="s">
        <v>43</v>
      </c>
      <c r="D14" s="28"/>
      <c r="E14" s="28" t="s">
        <v>8</v>
      </c>
      <c r="F14" s="28"/>
      <c r="G14" s="28"/>
      <c r="H14" s="29"/>
      <c r="I14" s="28"/>
      <c r="J14" s="30"/>
      <c r="K14" s="31">
        <v>0</v>
      </c>
      <c r="L14" s="32">
        <v>0</v>
      </c>
      <c r="M14" s="9" t="s">
        <v>49</v>
      </c>
      <c r="N14" s="28" t="s">
        <v>8</v>
      </c>
      <c r="O14" s="28" t="s">
        <v>53</v>
      </c>
      <c r="P14" s="28"/>
      <c r="Q14" s="28"/>
      <c r="R14" s="29"/>
      <c r="S14" s="28"/>
      <c r="T14" s="30"/>
      <c r="U14" s="31">
        <v>1</v>
      </c>
      <c r="V14" s="32">
        <v>5</v>
      </c>
      <c r="W14" s="40">
        <v>0</v>
      </c>
      <c r="X14" s="19">
        <f t="shared" si="0"/>
        <v>0.20833333333333334</v>
      </c>
      <c r="Y14" s="48">
        <f t="shared" si="1"/>
      </c>
    </row>
    <row r="15" spans="1:25" ht="19.5" customHeight="1">
      <c r="A15" s="22">
        <v>7</v>
      </c>
      <c r="B15" s="13" t="s">
        <v>37</v>
      </c>
      <c r="C15" s="10" t="s">
        <v>44</v>
      </c>
      <c r="D15" s="39"/>
      <c r="E15" s="39" t="s">
        <v>8</v>
      </c>
      <c r="F15" s="39"/>
      <c r="G15" s="28"/>
      <c r="H15" s="29"/>
      <c r="I15" s="28"/>
      <c r="J15" s="30"/>
      <c r="K15" s="34">
        <v>0</v>
      </c>
      <c r="L15" s="32">
        <v>0</v>
      </c>
      <c r="M15" s="11" t="s">
        <v>50</v>
      </c>
      <c r="N15" s="39"/>
      <c r="O15" s="39" t="s">
        <v>8</v>
      </c>
      <c r="P15" s="39" t="s">
        <v>8</v>
      </c>
      <c r="Q15" s="28" t="s">
        <v>8</v>
      </c>
      <c r="R15" s="29"/>
      <c r="S15" s="28"/>
      <c r="T15" s="30"/>
      <c r="U15" s="31">
        <v>1</v>
      </c>
      <c r="V15" s="32">
        <v>10</v>
      </c>
      <c r="W15" s="40">
        <v>0.03888888888888889</v>
      </c>
      <c r="X15" s="19">
        <f t="shared" si="0"/>
        <v>0.16944444444444445</v>
      </c>
      <c r="Y15" s="48">
        <f t="shared" si="1"/>
      </c>
    </row>
    <row r="16" spans="1:24" ht="19.5" customHeight="1">
      <c r="A16" s="86" t="s">
        <v>22</v>
      </c>
      <c r="B16" s="87"/>
      <c r="C16" s="87"/>
      <c r="D16" s="87"/>
      <c r="E16" s="87"/>
      <c r="F16" s="87"/>
      <c r="G16" s="87"/>
      <c r="H16" s="87"/>
      <c r="I16" s="87"/>
      <c r="J16" s="88"/>
      <c r="K16" s="41">
        <f>SUM(K9:K15)</f>
        <v>4</v>
      </c>
      <c r="L16" s="42">
        <f>SUM(L9:L15)</f>
        <v>40</v>
      </c>
      <c r="M16" s="45">
        <f>IF(L16&gt;K16*10,"FEHLER","")</f>
      </c>
      <c r="N16" s="25"/>
      <c r="O16" s="25"/>
      <c r="P16" s="25"/>
      <c r="Q16" s="25"/>
      <c r="R16" s="25"/>
      <c r="S16" s="25"/>
      <c r="T16" s="26"/>
      <c r="U16" s="41">
        <f>SUM(U9:U15)</f>
        <v>3</v>
      </c>
      <c r="V16" s="42">
        <f>SUM(V9:V15)</f>
        <v>25</v>
      </c>
      <c r="W16" s="97">
        <f>IF(V16&gt;U16*10,"FEHLER","")</f>
      </c>
      <c r="X16" s="98"/>
    </row>
    <row r="17" spans="1:24" ht="19.5" customHeight="1">
      <c r="A17" s="94" t="s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6"/>
      <c r="X17" s="96"/>
    </row>
    <row r="18" spans="1:25" ht="19.5" customHeight="1">
      <c r="A18" s="15">
        <v>8</v>
      </c>
      <c r="B18" s="21" t="str">
        <f aca="true" t="shared" si="2" ref="B18:B24">B9</f>
        <v>100</v>
      </c>
      <c r="C18" s="8" t="s">
        <v>42</v>
      </c>
      <c r="D18" s="28"/>
      <c r="E18" s="28"/>
      <c r="F18" s="28"/>
      <c r="G18" s="28" t="s">
        <v>8</v>
      </c>
      <c r="H18" s="29"/>
      <c r="I18" s="28"/>
      <c r="J18" s="30"/>
      <c r="K18" s="31">
        <v>1</v>
      </c>
      <c r="L18" s="32">
        <v>10</v>
      </c>
      <c r="M18" s="9" t="s">
        <v>48</v>
      </c>
      <c r="N18" s="28"/>
      <c r="O18" s="28"/>
      <c r="P18" s="28"/>
      <c r="Q18" s="28"/>
      <c r="R18" s="29"/>
      <c r="S18" s="28"/>
      <c r="T18" s="30"/>
      <c r="U18" s="31">
        <v>0</v>
      </c>
      <c r="V18" s="32">
        <v>0</v>
      </c>
      <c r="W18" s="51">
        <v>0.027083333333333334</v>
      </c>
      <c r="X18" s="19">
        <f t="shared" si="0"/>
        <v>0.18125000000000002</v>
      </c>
      <c r="Y18" s="48">
        <f>IF(OR(L18&gt;K18*10,V18&gt;U18*10),"FEHLER","")</f>
      </c>
    </row>
    <row r="19" spans="1:25" ht="19.5" customHeight="1">
      <c r="A19" s="15">
        <v>9</v>
      </c>
      <c r="B19" s="21" t="str">
        <f t="shared" si="2"/>
        <v>81</v>
      </c>
      <c r="C19" s="8" t="s">
        <v>39</v>
      </c>
      <c r="D19" s="28" t="s">
        <v>8</v>
      </c>
      <c r="E19" s="28"/>
      <c r="F19" s="28"/>
      <c r="G19" s="28" t="s">
        <v>8</v>
      </c>
      <c r="H19" s="29"/>
      <c r="I19" s="28"/>
      <c r="J19" s="30"/>
      <c r="K19" s="31">
        <v>1</v>
      </c>
      <c r="L19" s="32">
        <v>10</v>
      </c>
      <c r="M19" s="8" t="s">
        <v>57</v>
      </c>
      <c r="N19" s="28"/>
      <c r="O19" s="28"/>
      <c r="P19" s="28"/>
      <c r="Q19" s="28"/>
      <c r="R19" s="29"/>
      <c r="S19" s="28"/>
      <c r="T19" s="30" t="s">
        <v>8</v>
      </c>
      <c r="U19" s="31">
        <v>0</v>
      </c>
      <c r="V19" s="32">
        <v>0</v>
      </c>
      <c r="W19" s="51">
        <v>0.03888888888888889</v>
      </c>
      <c r="X19" s="19">
        <f t="shared" si="0"/>
        <v>0.16944444444444445</v>
      </c>
      <c r="Y19" s="48">
        <f aca="true" t="shared" si="3" ref="Y19:Y24">IF(OR(L19&gt;K19*10,V19&gt;U19*10),"FEHLER","")</f>
      </c>
    </row>
    <row r="20" spans="1:25" ht="19.5" customHeight="1">
      <c r="A20" s="15">
        <v>10</v>
      </c>
      <c r="B20" s="21" t="str">
        <f t="shared" si="2"/>
        <v>60</v>
      </c>
      <c r="C20" s="8" t="s">
        <v>40</v>
      </c>
      <c r="D20" s="28"/>
      <c r="E20" s="28"/>
      <c r="F20" s="28"/>
      <c r="G20" s="33" t="s">
        <v>8</v>
      </c>
      <c r="H20" s="29"/>
      <c r="I20" s="28"/>
      <c r="J20" s="30"/>
      <c r="K20" s="31">
        <v>1</v>
      </c>
      <c r="L20" s="32">
        <v>10</v>
      </c>
      <c r="M20" s="9" t="s">
        <v>41</v>
      </c>
      <c r="N20" s="28"/>
      <c r="O20" s="28"/>
      <c r="P20" s="28"/>
      <c r="Q20" s="28"/>
      <c r="R20" s="29"/>
      <c r="S20" s="28"/>
      <c r="T20" s="30"/>
      <c r="U20" s="31">
        <v>0</v>
      </c>
      <c r="V20" s="32">
        <v>0</v>
      </c>
      <c r="W20" s="40">
        <v>0</v>
      </c>
      <c r="X20" s="19">
        <f t="shared" si="0"/>
        <v>0.20833333333333334</v>
      </c>
      <c r="Y20" s="48">
        <f t="shared" si="3"/>
      </c>
    </row>
    <row r="21" spans="1:25" ht="19.5" customHeight="1">
      <c r="A21" s="15">
        <v>11</v>
      </c>
      <c r="B21" s="21" t="str">
        <f t="shared" si="2"/>
        <v>+100</v>
      </c>
      <c r="C21" s="8" t="s">
        <v>38</v>
      </c>
      <c r="D21" s="28" t="s">
        <v>8</v>
      </c>
      <c r="E21" s="28" t="s">
        <v>8</v>
      </c>
      <c r="F21" s="28"/>
      <c r="G21" s="33" t="s">
        <v>8</v>
      </c>
      <c r="H21" s="29"/>
      <c r="I21" s="28"/>
      <c r="J21" s="30"/>
      <c r="K21" s="31">
        <v>1</v>
      </c>
      <c r="L21" s="32">
        <v>10</v>
      </c>
      <c r="M21" s="9" t="s">
        <v>58</v>
      </c>
      <c r="N21" s="28"/>
      <c r="O21" s="28"/>
      <c r="P21" s="28"/>
      <c r="Q21" s="28"/>
      <c r="R21" s="29" t="s">
        <v>53</v>
      </c>
      <c r="S21" s="28"/>
      <c r="T21" s="30"/>
      <c r="U21" s="31">
        <v>0</v>
      </c>
      <c r="V21" s="32">
        <v>0</v>
      </c>
      <c r="W21" s="40">
        <v>0.007638888888888889</v>
      </c>
      <c r="X21" s="19">
        <f t="shared" si="0"/>
        <v>0.20069444444444445</v>
      </c>
      <c r="Y21" s="48">
        <f t="shared" si="3"/>
      </c>
    </row>
    <row r="22" spans="1:25" ht="19.5" customHeight="1">
      <c r="A22" s="15">
        <v>12</v>
      </c>
      <c r="B22" s="21" t="str">
        <f t="shared" si="2"/>
        <v>90</v>
      </c>
      <c r="C22" s="8" t="s">
        <v>54</v>
      </c>
      <c r="D22" s="28"/>
      <c r="E22" s="28"/>
      <c r="F22" s="28"/>
      <c r="G22" s="33"/>
      <c r="H22" s="29"/>
      <c r="I22" s="28"/>
      <c r="J22" s="30"/>
      <c r="K22" s="31">
        <v>0</v>
      </c>
      <c r="L22" s="32">
        <v>0</v>
      </c>
      <c r="M22" s="9" t="s">
        <v>59</v>
      </c>
      <c r="N22" s="28"/>
      <c r="O22" s="28"/>
      <c r="P22" s="28"/>
      <c r="Q22" s="28" t="s">
        <v>8</v>
      </c>
      <c r="R22" s="29"/>
      <c r="S22" s="28"/>
      <c r="T22" s="30"/>
      <c r="U22" s="31">
        <v>1</v>
      </c>
      <c r="V22" s="32">
        <v>10</v>
      </c>
      <c r="W22" s="40">
        <v>0.09861111111111111</v>
      </c>
      <c r="X22" s="19">
        <f t="shared" si="0"/>
        <v>0.10972222222222223</v>
      </c>
      <c r="Y22" s="48">
        <f t="shared" si="3"/>
      </c>
    </row>
    <row r="23" spans="1:25" ht="19.5" customHeight="1">
      <c r="A23" s="15">
        <v>13</v>
      </c>
      <c r="B23" s="21" t="str">
        <f t="shared" si="2"/>
        <v>73</v>
      </c>
      <c r="C23" s="8" t="s">
        <v>55</v>
      </c>
      <c r="D23" s="28"/>
      <c r="E23" s="28"/>
      <c r="F23" s="28"/>
      <c r="G23" s="33" t="s">
        <v>8</v>
      </c>
      <c r="H23" s="29"/>
      <c r="I23" s="28"/>
      <c r="J23" s="30"/>
      <c r="K23" s="31">
        <v>1</v>
      </c>
      <c r="L23" s="32">
        <v>10</v>
      </c>
      <c r="M23" s="9" t="s">
        <v>49</v>
      </c>
      <c r="N23" s="28"/>
      <c r="O23" s="28" t="s">
        <v>8</v>
      </c>
      <c r="P23" s="28"/>
      <c r="Q23" s="28"/>
      <c r="R23" s="29"/>
      <c r="S23" s="28"/>
      <c r="T23" s="30"/>
      <c r="U23" s="31">
        <v>0</v>
      </c>
      <c r="V23" s="32">
        <v>0</v>
      </c>
      <c r="W23" s="40">
        <v>0.15138888888888888</v>
      </c>
      <c r="X23" s="19">
        <f t="shared" si="0"/>
        <v>0.056944444444444464</v>
      </c>
      <c r="Y23" s="48">
        <f t="shared" si="3"/>
      </c>
    </row>
    <row r="24" spans="1:25" ht="19.5" customHeight="1" thickBot="1">
      <c r="A24" s="15">
        <v>14</v>
      </c>
      <c r="B24" s="21" t="str">
        <f t="shared" si="2"/>
        <v>66</v>
      </c>
      <c r="C24" s="8" t="s">
        <v>56</v>
      </c>
      <c r="D24" s="28"/>
      <c r="E24" s="28"/>
      <c r="F24" s="28" t="s">
        <v>8</v>
      </c>
      <c r="G24" s="33"/>
      <c r="H24" s="29"/>
      <c r="I24" s="28"/>
      <c r="J24" s="30"/>
      <c r="K24" s="34">
        <v>1</v>
      </c>
      <c r="L24" s="35">
        <v>7</v>
      </c>
      <c r="M24" s="47" t="s">
        <v>60</v>
      </c>
      <c r="N24" s="28"/>
      <c r="O24" s="28" t="s">
        <v>8</v>
      </c>
      <c r="P24" s="28"/>
      <c r="Q24" s="28"/>
      <c r="R24" s="29"/>
      <c r="S24" s="28"/>
      <c r="T24" s="30"/>
      <c r="U24" s="36">
        <v>0</v>
      </c>
      <c r="V24" s="37">
        <v>0</v>
      </c>
      <c r="W24" s="40">
        <v>0</v>
      </c>
      <c r="X24" s="19">
        <f t="shared" si="0"/>
        <v>0.20833333333333334</v>
      </c>
      <c r="Y24" s="48">
        <f t="shared" si="3"/>
      </c>
    </row>
    <row r="25" spans="1:24" ht="19.5" customHeight="1" thickBot="1">
      <c r="A25" s="93"/>
      <c r="B25" s="93"/>
      <c r="C25" s="27"/>
      <c r="D25" s="91" t="s">
        <v>14</v>
      </c>
      <c r="E25" s="91"/>
      <c r="F25" s="91"/>
      <c r="G25" s="91"/>
      <c r="H25" s="91"/>
      <c r="I25" s="91"/>
      <c r="J25" s="92"/>
      <c r="K25" s="43">
        <f>SUM(K18:K24)+K16</f>
        <v>10</v>
      </c>
      <c r="L25" s="43">
        <f>SUM(L18:L24)+L16</f>
        <v>97</v>
      </c>
      <c r="M25" s="46">
        <f>IF(L25&gt;K25*10,"FEHLER","")</f>
      </c>
      <c r="N25" s="1"/>
      <c r="O25" s="1"/>
      <c r="P25" s="1"/>
      <c r="Q25" s="1"/>
      <c r="R25" s="1"/>
      <c r="S25" s="1"/>
      <c r="T25" s="1"/>
      <c r="U25" s="43">
        <f>SUM(U18:U24)+U16</f>
        <v>4</v>
      </c>
      <c r="V25" s="43">
        <f>SUM(V18:V24)+V16</f>
        <v>35</v>
      </c>
      <c r="W25" s="89">
        <f>IF(V25&gt;U25*10,"FEHLER","")</f>
      </c>
      <c r="X25" s="90"/>
    </row>
    <row r="26" spans="1:23" ht="49.5" customHeight="1">
      <c r="A26" s="67"/>
      <c r="B26" s="67"/>
      <c r="C26" s="67"/>
      <c r="D26" s="7"/>
      <c r="E26" s="67"/>
      <c r="F26" s="67"/>
      <c r="G26" s="67"/>
      <c r="H26" s="67"/>
      <c r="I26" s="67"/>
      <c r="J26" s="67"/>
      <c r="K26" s="67"/>
      <c r="L26" s="7"/>
      <c r="M26" s="67"/>
      <c r="N26" s="67"/>
      <c r="O26" s="67"/>
      <c r="P26" s="7"/>
      <c r="Q26" s="7"/>
      <c r="R26" s="64" t="s">
        <v>61</v>
      </c>
      <c r="S26" s="64"/>
      <c r="T26" s="64"/>
      <c r="U26" s="64"/>
      <c r="V26" s="64"/>
      <c r="W26" s="64"/>
    </row>
    <row r="27" spans="1:24" ht="12.75">
      <c r="A27" s="65" t="s">
        <v>15</v>
      </c>
      <c r="B27" s="65"/>
      <c r="C27" s="65"/>
      <c r="E27" s="65" t="s">
        <v>16</v>
      </c>
      <c r="F27" s="65"/>
      <c r="G27" s="65"/>
      <c r="H27" s="65"/>
      <c r="I27" s="65"/>
      <c r="J27" s="65"/>
      <c r="K27" s="65"/>
      <c r="M27" s="65" t="s">
        <v>17</v>
      </c>
      <c r="N27" s="65"/>
      <c r="O27" s="65"/>
      <c r="Q27" s="66" t="s">
        <v>18</v>
      </c>
      <c r="R27" s="66"/>
      <c r="S27" s="66"/>
      <c r="T27" s="66"/>
      <c r="U27" s="66"/>
      <c r="V27" s="66"/>
      <c r="W27" s="66"/>
      <c r="X27" s="50"/>
    </row>
    <row r="28" ht="12.75">
      <c r="X28"/>
    </row>
    <row r="29" ht="12.75">
      <c r="X29"/>
    </row>
    <row r="30" ht="12.75">
      <c r="X30"/>
    </row>
    <row r="31" ht="12.75">
      <c r="X31"/>
    </row>
    <row r="32" ht="18" customHeight="1">
      <c r="X32"/>
    </row>
    <row r="33" ht="18" customHeight="1">
      <c r="X33"/>
    </row>
    <row r="34" ht="18" customHeight="1">
      <c r="X34"/>
    </row>
    <row r="35" ht="18" customHeight="1">
      <c r="X35"/>
    </row>
    <row r="36" ht="18" customHeight="1">
      <c r="X36"/>
    </row>
    <row r="37" ht="18" customHeight="1">
      <c r="X37"/>
    </row>
    <row r="38" ht="18" customHeight="1">
      <c r="X38"/>
    </row>
    <row r="39" ht="18" customHeight="1">
      <c r="X39"/>
    </row>
    <row r="40" ht="18" customHeight="1">
      <c r="X40"/>
    </row>
    <row r="41" ht="18" customHeight="1">
      <c r="X41"/>
    </row>
    <row r="42" ht="18" customHeight="1">
      <c r="X42"/>
    </row>
    <row r="43" ht="18" customHeight="1">
      <c r="X43"/>
    </row>
    <row r="44" ht="18" customHeight="1">
      <c r="X44"/>
    </row>
    <row r="45" ht="18" customHeight="1">
      <c r="X45"/>
    </row>
    <row r="46" ht="18" customHeight="1">
      <c r="X46"/>
    </row>
    <row r="47" ht="18" customHeight="1">
      <c r="X47"/>
    </row>
    <row r="48" ht="18" customHeight="1">
      <c r="X48"/>
    </row>
    <row r="49" ht="18" customHeight="1">
      <c r="X49"/>
    </row>
  </sheetData>
  <sheetProtection password="DCF3" sheet="1" objects="1" scenarios="1"/>
  <mergeCells count="34">
    <mergeCell ref="A2:B2"/>
    <mergeCell ref="A16:J16"/>
    <mergeCell ref="W25:X25"/>
    <mergeCell ref="D25:J25"/>
    <mergeCell ref="A25:B25"/>
    <mergeCell ref="A17:X17"/>
    <mergeCell ref="W16:X16"/>
    <mergeCell ref="A4:X4"/>
    <mergeCell ref="N7:T7"/>
    <mergeCell ref="M7:M8"/>
    <mergeCell ref="I1:M1"/>
    <mergeCell ref="N5:X5"/>
    <mergeCell ref="N6:X6"/>
    <mergeCell ref="B7:B8"/>
    <mergeCell ref="D7:J7"/>
    <mergeCell ref="A6:B6"/>
    <mergeCell ref="C5:L5"/>
    <mergeCell ref="C6:L6"/>
    <mergeCell ref="U7:U8"/>
    <mergeCell ref="V7:V8"/>
    <mergeCell ref="A7:A8"/>
    <mergeCell ref="A5:B5"/>
    <mergeCell ref="R26:W26"/>
    <mergeCell ref="A27:C27"/>
    <mergeCell ref="E27:K27"/>
    <mergeCell ref="M27:O27"/>
    <mergeCell ref="Q27:W27"/>
    <mergeCell ref="A26:C26"/>
    <mergeCell ref="E26:K26"/>
    <mergeCell ref="M26:O26"/>
    <mergeCell ref="W7:W8"/>
    <mergeCell ref="C7:C8"/>
    <mergeCell ref="K7:K8"/>
    <mergeCell ref="L7:L8"/>
  </mergeCells>
  <printOptions horizontalCentered="1"/>
  <pageMargins left="0.3937007874015748" right="0.3937007874015748" top="0.9448818897637796" bottom="0.3937007874015748" header="0" footer="0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Kiehm</dc:creator>
  <cp:keywords/>
  <dc:description/>
  <cp:lastModifiedBy>Biggy</cp:lastModifiedBy>
  <cp:lastPrinted>2006-10-07T14:13:44Z</cp:lastPrinted>
  <dcterms:created xsi:type="dcterms:W3CDTF">2005-10-19T12:53:51Z</dcterms:created>
  <dcterms:modified xsi:type="dcterms:W3CDTF">2006-10-10T21:44:06Z</dcterms:modified>
  <cp:category/>
  <cp:version/>
  <cp:contentType/>
  <cp:contentStatus/>
</cp:coreProperties>
</file>